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105" windowWidth="16695" windowHeight="10905"/>
  </bookViews>
  <sheets>
    <sheet name="1 квартал 2020 Приложение 7" sheetId="7" r:id="rId1"/>
  </sheets>
  <calcPr calcId="145621"/>
</workbook>
</file>

<file path=xl/calcChain.xml><?xml version="1.0" encoding="utf-8"?>
<calcChain xmlns="http://schemas.openxmlformats.org/spreadsheetml/2006/main">
  <c r="D38" i="7" l="1"/>
  <c r="E38" i="7"/>
  <c r="F38" i="7"/>
  <c r="G38" i="7"/>
  <c r="G47" i="7"/>
  <c r="F47" i="7"/>
  <c r="E47" i="7"/>
  <c r="D47" i="7"/>
  <c r="G46" i="7"/>
  <c r="F46" i="7"/>
  <c r="E46" i="7"/>
  <c r="D46" i="7"/>
  <c r="G44" i="7"/>
  <c r="F44" i="7"/>
  <c r="E44" i="7"/>
  <c r="D44" i="7"/>
  <c r="G31" i="7"/>
  <c r="G34" i="7" s="1"/>
  <c r="F31" i="7"/>
  <c r="F34" i="7" s="1"/>
  <c r="E31" i="7"/>
  <c r="E34" i="7" s="1"/>
  <c r="D31" i="7"/>
  <c r="D34" i="7" s="1"/>
  <c r="G28" i="7"/>
  <c r="F28" i="7"/>
  <c r="E28" i="7"/>
  <c r="D28" i="7"/>
  <c r="G27" i="7"/>
  <c r="G45" i="7" s="1"/>
  <c r="F27" i="7"/>
  <c r="F45" i="7" s="1"/>
  <c r="E27" i="7"/>
  <c r="E45" i="7" s="1"/>
  <c r="D27" i="7"/>
  <c r="D45" i="7" s="1"/>
  <c r="G26" i="7"/>
  <c r="G25" i="7"/>
  <c r="F25" i="7"/>
  <c r="E25" i="7"/>
  <c r="D25" i="7"/>
  <c r="G22" i="7"/>
  <c r="F22" i="7"/>
  <c r="E22" i="7"/>
  <c r="D22" i="7"/>
  <c r="G19" i="7"/>
  <c r="F19" i="7"/>
  <c r="E19" i="7"/>
  <c r="D19" i="7"/>
  <c r="D26" i="7" l="1"/>
  <c r="D35" i="7" s="1"/>
  <c r="E26" i="7"/>
  <c r="E35" i="7" s="1"/>
  <c r="G35" i="7"/>
  <c r="F26" i="7"/>
  <c r="F35" i="7" s="1"/>
</calcChain>
</file>

<file path=xl/sharedStrings.xml><?xml version="1.0" encoding="utf-8"?>
<sst xmlns="http://schemas.openxmlformats.org/spreadsheetml/2006/main" count="117" uniqueCount="81">
  <si>
    <t>№ п/п</t>
  </si>
  <si>
    <t>Наименование показателя</t>
  </si>
  <si>
    <t xml:space="preserve">Единицы измерений </t>
  </si>
  <si>
    <t>план</t>
  </si>
  <si>
    <t>факт</t>
  </si>
  <si>
    <t>шт.</t>
  </si>
  <si>
    <t>Гкал/ч</t>
  </si>
  <si>
    <t>км</t>
  </si>
  <si>
    <t>м²</t>
  </si>
  <si>
    <t>Сводный тепловой баланс</t>
  </si>
  <si>
    <t>тыс. Гкал</t>
  </si>
  <si>
    <t>6.1</t>
  </si>
  <si>
    <t>- в том числе выработка тепловой энергии котельными</t>
  </si>
  <si>
    <t>6.2</t>
  </si>
  <si>
    <t>- в том числе выработка тепловой энергии ГПУ</t>
  </si>
  <si>
    <t>%</t>
  </si>
  <si>
    <t>9.1</t>
  </si>
  <si>
    <t>- в том числе отпуск тепловой энергии с коллекторов котельными</t>
  </si>
  <si>
    <t>9.2</t>
  </si>
  <si>
    <t>- в том числе отпуск тепловой энергии с коллекторов ГПУ</t>
  </si>
  <si>
    <t>14.1</t>
  </si>
  <si>
    <t>- в том числе на хозяйственные нужды Общества</t>
  </si>
  <si>
    <t>Потребление ресурсов</t>
  </si>
  <si>
    <t>т у.т.</t>
  </si>
  <si>
    <t>15.1</t>
  </si>
  <si>
    <t>- в том числе расход условного топлива котельными</t>
  </si>
  <si>
    <t>15.2</t>
  </si>
  <si>
    <t>- в том числе расход условного топлива ГПУ</t>
  </si>
  <si>
    <t>тыс. кВт∙ч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</si>
  <si>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</si>
  <si>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</si>
  <si>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</si>
  <si>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</si>
  <si>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</si>
  <si>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</si>
  <si>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</si>
  <si>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</si>
  <si>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</si>
  <si>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</si>
  <si>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>Количество котельных (7.1)</t>
  </si>
  <si>
    <t>Установленная мощность источников (котельными и ГПУ) (7.1+7.3)</t>
  </si>
  <si>
    <t>Присоединенная тепловая нагрузка (с ГВС ср. час) (7.1+7.2)</t>
  </si>
  <si>
    <t>Протяженность тепловых сетей (в двухтрубном исчислении) (7.1+7.2)</t>
  </si>
  <si>
    <t>Материальная характеристика тепловых сетей (7.1+7.2)</t>
  </si>
  <si>
    <t>Выработка тепловой энергии (котельными и ГПУ) (7.1+7.3)</t>
  </si>
  <si>
    <t>Расход тепловой энергии на собственные нужды котельных (7.1)</t>
  </si>
  <si>
    <t>Отпуск тепловой энергии с коллекторов (котельными и ГПУ) (7.1+7.3)</t>
  </si>
  <si>
    <t>Отпуск тепловой энергии в сеть (котельными и ГПУ) (7.1)</t>
  </si>
  <si>
    <t>Количество покупной тепловой энергии (7.2)</t>
  </si>
  <si>
    <t>Технологические потери в тепловой сети при передаче тепловой энергии (7.1+7.2)</t>
  </si>
  <si>
    <t>Полезный отпуск тепловой энергии (7.1+7.2)</t>
  </si>
  <si>
    <t>Расход условного топлива (котельными и ГПУ) (7.1+7.3)</t>
  </si>
  <si>
    <t>Расход электроэнергии на выработку и транспортировку тепловой энергии (7.1)</t>
  </si>
  <si>
    <t>Расход воды на выработку и транспортировку тепловой энергии (7.1)</t>
  </si>
  <si>
    <t>Показатели производственной программы</t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</si>
  <si>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за отчетный период</t>
    </r>
    <r>
      <rPr>
        <b/>
        <sz val="12"/>
        <color theme="1"/>
        <rFont val="Times New Roman"/>
        <family val="1"/>
        <charset val="204"/>
      </rPr>
      <t>)</t>
    </r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</si>
  <si>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на конец отчетного периода</t>
    </r>
    <r>
      <rPr>
        <b/>
        <sz val="12"/>
        <color theme="1"/>
        <rFont val="Times New Roman"/>
        <family val="1"/>
        <charset val="204"/>
      </rPr>
      <t>)</t>
    </r>
  </si>
  <si>
    <t>1/1</t>
  </si>
  <si>
    <t>1/2</t>
  </si>
  <si>
    <t>2/1</t>
  </si>
  <si>
    <t>3/1</t>
  </si>
  <si>
    <t>4/1</t>
  </si>
  <si>
    <t>5/1</t>
  </si>
  <si>
    <t>2/2</t>
  </si>
  <si>
    <t>3/2</t>
  </si>
  <si>
    <t>4/2</t>
  </si>
  <si>
    <t>5/2</t>
  </si>
  <si>
    <t>7.1</t>
  </si>
  <si>
    <t>7.2</t>
  </si>
  <si>
    <t>Расход тепловой энергии на собственные нужды (котельные и ГПУ) (7.1+7.3)</t>
  </si>
  <si>
    <t>12.1</t>
  </si>
  <si>
    <t>12.2</t>
  </si>
  <si>
    <t>Технологические потери в тепловой сети при передаче тепловой энергии (собственная выработка) (7.1)</t>
  </si>
  <si>
    <t>Технологические потери в тепловой сети при передаче тепловой энергии (покупная тепловая энергия) (7.2)</t>
  </si>
  <si>
    <t xml:space="preserve"> - ячейки рассчитываются автоматически.</t>
  </si>
  <si>
    <t xml:space="preserve"> - ячейки для заполнения.</t>
  </si>
  <si>
    <t>Плановые и фактические показатели производственной программы за 1 кварталы 2018-2020 гг.</t>
  </si>
  <si>
    <t>1 квартал 2018</t>
  </si>
  <si>
    <t>1 квартал 2019</t>
  </si>
  <si>
    <t>1 квартал 2020</t>
  </si>
  <si>
    <t>ООО "Газпром теплоэнерго Волгоград"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</si>
</sst>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0" fontId="3" fillId="4" borderId="3" xfId="0" applyNumberFormat="1" applyFont="1" applyFill="1" applyBorder="1" applyAlignment="1" applyProtection="1">
      <alignment horizontal="right" vertical="center" wrapText="1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14">
    <cellStyle name="Обычный" xfId="0" builtinId="0"/>
    <cellStyle name="Обычный 11 2 2 2" xfId="5"/>
    <cellStyle name="Обычный 2" xfId="1"/>
    <cellStyle name="Обычный 21 6" xfId="7"/>
    <cellStyle name="Обычный 21 6 2" xfId="2"/>
    <cellStyle name="Обычный 21 6 2 2" xfId="8"/>
    <cellStyle name="Обычный 21 6 2 3" xfId="12"/>
    <cellStyle name="Обычный 21 6 3" xfId="11"/>
    <cellStyle name="Обычный 21 8 2" xfId="6"/>
    <cellStyle name="Обычный 21 8 2 2" xfId="10"/>
    <cellStyle name="Стиль 1 2" xfId="3"/>
    <cellStyle name="Финансовый 12 8" xfId="4"/>
    <cellStyle name="Финансовый 12 8 2" xfId="9"/>
    <cellStyle name="Финансовый 12 8 2 2" xfId="1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pane xSplit="11340" ySplit="2370" topLeftCell="F16" activePane="bottomLeft"/>
      <selection pane="topRight" activeCell="E1" sqref="E1"/>
      <selection pane="bottomLeft" activeCell="B33" sqref="B32:B33"/>
      <selection pane="bottomRight" activeCell="D48" sqref="D48"/>
    </sheetView>
  </sheetViews>
  <sheetFormatPr defaultRowHeight="15.75" x14ac:dyDescent="0.25"/>
  <cols>
    <col min="1" max="1" width="5.7109375" style="32" customWidth="1"/>
    <col min="2" max="2" width="84.7109375" style="21" customWidth="1"/>
    <col min="3" max="3" width="13.85546875" style="32" customWidth="1"/>
    <col min="4" max="5" width="13.42578125" style="32" customWidth="1"/>
    <col min="6" max="7" width="13.42578125" style="33" customWidth="1"/>
    <col min="8" max="16384" width="9.140625" style="21"/>
  </cols>
  <sheetData>
    <row r="1" spans="1:7" ht="27" customHeight="1" x14ac:dyDescent="0.25">
      <c r="A1" s="45" t="s">
        <v>76</v>
      </c>
      <c r="B1" s="43"/>
      <c r="C1" s="44"/>
      <c r="D1" s="44"/>
      <c r="E1" s="44"/>
      <c r="F1" s="44"/>
      <c r="G1" s="44"/>
    </row>
    <row r="2" spans="1:7" s="5" customFormat="1" x14ac:dyDescent="0.25">
      <c r="A2" s="4" t="s">
        <v>54</v>
      </c>
      <c r="C2" s="1" t="s">
        <v>80</v>
      </c>
      <c r="D2" s="2"/>
      <c r="E2" s="2"/>
      <c r="F2" s="3"/>
      <c r="G2" s="3"/>
    </row>
    <row r="3" spans="1:7" s="6" customFormat="1" ht="31.5" x14ac:dyDescent="0.25">
      <c r="A3" s="46" t="s">
        <v>0</v>
      </c>
      <c r="B3" s="46" t="s">
        <v>1</v>
      </c>
      <c r="C3" s="46" t="s">
        <v>2</v>
      </c>
      <c r="D3" s="42" t="s">
        <v>77</v>
      </c>
      <c r="E3" s="42" t="s">
        <v>78</v>
      </c>
      <c r="F3" s="48" t="s">
        <v>79</v>
      </c>
      <c r="G3" s="49"/>
    </row>
    <row r="4" spans="1:7" s="8" customFormat="1" x14ac:dyDescent="0.25">
      <c r="A4" s="47"/>
      <c r="B4" s="47"/>
      <c r="C4" s="47"/>
      <c r="D4" s="7" t="s">
        <v>4</v>
      </c>
      <c r="E4" s="7" t="s">
        <v>4</v>
      </c>
      <c r="F4" s="7" t="s">
        <v>3</v>
      </c>
      <c r="G4" s="7" t="s">
        <v>4</v>
      </c>
    </row>
    <row r="5" spans="1:7" s="10" customFormat="1" x14ac:dyDescent="0.2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7" customFormat="1" x14ac:dyDescent="0.25">
      <c r="A6" s="11" t="s">
        <v>55</v>
      </c>
      <c r="B6" s="12"/>
      <c r="C6" s="13"/>
      <c r="D6" s="14"/>
      <c r="E6" s="14"/>
      <c r="F6" s="15"/>
      <c r="G6" s="16"/>
    </row>
    <row r="7" spans="1:7" x14ac:dyDescent="0.25">
      <c r="A7" s="18" t="s">
        <v>57</v>
      </c>
      <c r="B7" s="19" t="s">
        <v>39</v>
      </c>
      <c r="C7" s="20" t="s">
        <v>5</v>
      </c>
      <c r="D7" s="34">
        <v>7</v>
      </c>
      <c r="E7" s="34">
        <v>7</v>
      </c>
      <c r="F7" s="34">
        <v>7</v>
      </c>
      <c r="G7" s="34">
        <v>7</v>
      </c>
    </row>
    <row r="8" spans="1:7" x14ac:dyDescent="0.25">
      <c r="A8" s="22" t="s">
        <v>59</v>
      </c>
      <c r="B8" s="23" t="s">
        <v>40</v>
      </c>
      <c r="C8" s="24" t="s">
        <v>6</v>
      </c>
      <c r="D8" s="35">
        <v>216.46</v>
      </c>
      <c r="E8" s="35">
        <v>218.18</v>
      </c>
      <c r="F8" s="35">
        <v>218.95</v>
      </c>
      <c r="G8" s="35">
        <v>218.95</v>
      </c>
    </row>
    <row r="9" spans="1:7" x14ac:dyDescent="0.25">
      <c r="A9" s="22" t="s">
        <v>60</v>
      </c>
      <c r="B9" s="23" t="s">
        <v>41</v>
      </c>
      <c r="C9" s="24" t="s">
        <v>6</v>
      </c>
      <c r="D9" s="35">
        <v>117.515</v>
      </c>
      <c r="E9" s="35">
        <v>115.6974</v>
      </c>
      <c r="F9" s="35">
        <v>124.297697</v>
      </c>
      <c r="G9" s="35">
        <v>124.297697</v>
      </c>
    </row>
    <row r="10" spans="1:7" x14ac:dyDescent="0.25">
      <c r="A10" s="22" t="s">
        <v>61</v>
      </c>
      <c r="B10" s="23" t="s">
        <v>42</v>
      </c>
      <c r="C10" s="24" t="s">
        <v>7</v>
      </c>
      <c r="D10" s="35">
        <v>1.5880000000000001</v>
      </c>
      <c r="E10" s="35">
        <v>2.0020000000000002</v>
      </c>
      <c r="F10" s="35">
        <v>2.4855</v>
      </c>
      <c r="G10" s="35">
        <v>2.4855</v>
      </c>
    </row>
    <row r="11" spans="1:7" x14ac:dyDescent="0.25">
      <c r="A11" s="25" t="s">
        <v>62</v>
      </c>
      <c r="B11" s="26" t="s">
        <v>43</v>
      </c>
      <c r="C11" s="27" t="s">
        <v>8</v>
      </c>
      <c r="D11" s="36">
        <v>2026.229</v>
      </c>
      <c r="E11" s="36">
        <v>3780.8739999999998</v>
      </c>
      <c r="F11" s="36">
        <v>4172.0230000000001</v>
      </c>
      <c r="G11" s="36">
        <v>4172.0230000000001</v>
      </c>
    </row>
    <row r="12" spans="1:7" s="17" customFormat="1" x14ac:dyDescent="0.25">
      <c r="A12" s="11" t="s">
        <v>56</v>
      </c>
      <c r="B12" s="12"/>
      <c r="C12" s="13"/>
      <c r="D12" s="14"/>
      <c r="E12" s="14"/>
      <c r="F12" s="15"/>
      <c r="G12" s="16"/>
    </row>
    <row r="13" spans="1:7" x14ac:dyDescent="0.25">
      <c r="A13" s="18" t="s">
        <v>58</v>
      </c>
      <c r="B13" s="19" t="s">
        <v>39</v>
      </c>
      <c r="C13" s="20" t="s">
        <v>5</v>
      </c>
      <c r="D13" s="34">
        <v>7</v>
      </c>
      <c r="E13" s="34">
        <v>7</v>
      </c>
      <c r="F13" s="34">
        <v>7</v>
      </c>
      <c r="G13" s="34">
        <v>7</v>
      </c>
    </row>
    <row r="14" spans="1:7" x14ac:dyDescent="0.25">
      <c r="A14" s="22" t="s">
        <v>63</v>
      </c>
      <c r="B14" s="23" t="s">
        <v>40</v>
      </c>
      <c r="C14" s="24" t="s">
        <v>6</v>
      </c>
      <c r="D14" s="35">
        <v>216.46</v>
      </c>
      <c r="E14" s="35">
        <v>218.18</v>
      </c>
      <c r="F14" s="35">
        <v>218.95</v>
      </c>
      <c r="G14" s="35">
        <v>218.95</v>
      </c>
    </row>
    <row r="15" spans="1:7" x14ac:dyDescent="0.25">
      <c r="A15" s="22" t="s">
        <v>64</v>
      </c>
      <c r="B15" s="23" t="s">
        <v>41</v>
      </c>
      <c r="C15" s="24" t="s">
        <v>6</v>
      </c>
      <c r="D15" s="35">
        <v>117.515</v>
      </c>
      <c r="E15" s="35">
        <v>115.6974</v>
      </c>
      <c r="F15" s="35">
        <v>124.297697</v>
      </c>
      <c r="G15" s="35">
        <v>124.297697</v>
      </c>
    </row>
    <row r="16" spans="1:7" x14ac:dyDescent="0.25">
      <c r="A16" s="22" t="s">
        <v>65</v>
      </c>
      <c r="B16" s="23" t="s">
        <v>42</v>
      </c>
      <c r="C16" s="24" t="s">
        <v>7</v>
      </c>
      <c r="D16" s="35">
        <v>1.5880000000000001</v>
      </c>
      <c r="E16" s="35">
        <v>2.0020000000000002</v>
      </c>
      <c r="F16" s="35">
        <v>2.4855</v>
      </c>
      <c r="G16" s="35">
        <v>2.4855</v>
      </c>
    </row>
    <row r="17" spans="1:9" x14ac:dyDescent="0.25">
      <c r="A17" s="25" t="s">
        <v>66</v>
      </c>
      <c r="B17" s="26" t="s">
        <v>43</v>
      </c>
      <c r="C17" s="27" t="s">
        <v>8</v>
      </c>
      <c r="D17" s="36">
        <v>2026.229</v>
      </c>
      <c r="E17" s="36">
        <v>3780.8739999999998</v>
      </c>
      <c r="F17" s="36">
        <v>4172.0230000000001</v>
      </c>
      <c r="G17" s="36">
        <v>4172.0230000000001</v>
      </c>
    </row>
    <row r="18" spans="1:9" s="17" customFormat="1" x14ac:dyDescent="0.25">
      <c r="A18" s="11" t="s">
        <v>9</v>
      </c>
      <c r="B18" s="28"/>
      <c r="C18" s="13"/>
      <c r="D18" s="29"/>
      <c r="E18" s="29"/>
      <c r="F18" s="29"/>
      <c r="G18" s="30"/>
    </row>
    <row r="19" spans="1:9" x14ac:dyDescent="0.25">
      <c r="A19" s="20">
        <v>6</v>
      </c>
      <c r="B19" s="19" t="s">
        <v>44</v>
      </c>
      <c r="C19" s="20" t="s">
        <v>10</v>
      </c>
      <c r="D19" s="37">
        <f>SUM(D20:D21)</f>
        <v>157.63384725934191</v>
      </c>
      <c r="E19" s="37">
        <f t="shared" ref="E19:G19" si="0">SUM(E20:E21)</f>
        <v>138.24828591161767</v>
      </c>
      <c r="F19" s="37">
        <f t="shared" si="0"/>
        <v>142.16088560942848</v>
      </c>
      <c r="G19" s="37">
        <f t="shared" si="0"/>
        <v>124.72067420322244</v>
      </c>
    </row>
    <row r="20" spans="1:9" x14ac:dyDescent="0.25">
      <c r="A20" s="22" t="s">
        <v>11</v>
      </c>
      <c r="B20" s="23" t="s">
        <v>12</v>
      </c>
      <c r="C20" s="24" t="s">
        <v>10</v>
      </c>
      <c r="D20" s="35">
        <v>157.63384725934191</v>
      </c>
      <c r="E20" s="35">
        <v>138.24828591161767</v>
      </c>
      <c r="F20" s="35">
        <v>142.16088560942848</v>
      </c>
      <c r="G20" s="35">
        <v>124.72067420322244</v>
      </c>
    </row>
    <row r="21" spans="1:9" x14ac:dyDescent="0.25">
      <c r="A21" s="22" t="s">
        <v>13</v>
      </c>
      <c r="B21" s="23" t="s">
        <v>14</v>
      </c>
      <c r="C21" s="24" t="s">
        <v>10</v>
      </c>
      <c r="D21" s="35">
        <v>0</v>
      </c>
      <c r="E21" s="35">
        <v>0</v>
      </c>
      <c r="F21" s="35">
        <v>0</v>
      </c>
      <c r="G21" s="35">
        <v>0</v>
      </c>
    </row>
    <row r="22" spans="1:9" x14ac:dyDescent="0.25">
      <c r="A22" s="24">
        <v>7</v>
      </c>
      <c r="B22" s="23" t="s">
        <v>69</v>
      </c>
      <c r="C22" s="24" t="s">
        <v>10</v>
      </c>
      <c r="D22" s="37">
        <f>SUM(D23:D24)</f>
        <v>2.6188412108479264</v>
      </c>
      <c r="E22" s="37">
        <f t="shared" ref="E22:G22" si="1">SUM(E23:E24)</f>
        <v>2.2674831077376876</v>
      </c>
      <c r="F22" s="37">
        <f t="shared" si="1"/>
        <v>2.2055804112924906</v>
      </c>
      <c r="G22" s="37">
        <f t="shared" si="1"/>
        <v>1.931343229783435</v>
      </c>
    </row>
    <row r="23" spans="1:9" x14ac:dyDescent="0.25">
      <c r="A23" s="22" t="s">
        <v>67</v>
      </c>
      <c r="B23" s="23" t="s">
        <v>12</v>
      </c>
      <c r="C23" s="20" t="s">
        <v>10</v>
      </c>
      <c r="D23" s="35">
        <v>2.6188412108479264</v>
      </c>
      <c r="E23" s="35">
        <v>2.2674831077376876</v>
      </c>
      <c r="F23" s="35">
        <v>2.2055804112924906</v>
      </c>
      <c r="G23" s="35">
        <v>1.931343229783435</v>
      </c>
    </row>
    <row r="24" spans="1:9" x14ac:dyDescent="0.25">
      <c r="A24" s="22" t="s">
        <v>68</v>
      </c>
      <c r="B24" s="23" t="s">
        <v>14</v>
      </c>
      <c r="C24" s="24" t="s">
        <v>10</v>
      </c>
      <c r="D24" s="35">
        <v>0</v>
      </c>
      <c r="E24" s="35">
        <v>0</v>
      </c>
      <c r="F24" s="35">
        <v>0</v>
      </c>
      <c r="G24" s="35">
        <v>0</v>
      </c>
    </row>
    <row r="25" spans="1:9" x14ac:dyDescent="0.25">
      <c r="A25" s="24">
        <v>8</v>
      </c>
      <c r="B25" s="23" t="s">
        <v>45</v>
      </c>
      <c r="C25" s="24" t="s">
        <v>15</v>
      </c>
      <c r="D25" s="38">
        <f>D23/D20</f>
        <v>1.6613444741593878E-2</v>
      </c>
      <c r="E25" s="38">
        <f t="shared" ref="E25:G25" si="2">E23/E20</f>
        <v>1.6401527822104738E-2</v>
      </c>
      <c r="F25" s="38">
        <f t="shared" si="2"/>
        <v>1.5514678329678405E-2</v>
      </c>
      <c r="G25" s="38">
        <f t="shared" si="2"/>
        <v>1.5485349498964898E-2</v>
      </c>
    </row>
    <row r="26" spans="1:9" x14ac:dyDescent="0.25">
      <c r="A26" s="24">
        <v>9</v>
      </c>
      <c r="B26" s="23" t="s">
        <v>46</v>
      </c>
      <c r="C26" s="24" t="s">
        <v>10</v>
      </c>
      <c r="D26" s="37">
        <f>SUM(D27:D28)</f>
        <v>155.01500604849397</v>
      </c>
      <c r="E26" s="37">
        <f t="shared" ref="E26:G26" si="3">SUM(E27:E28)</f>
        <v>135.98080280387998</v>
      </c>
      <c r="F26" s="37">
        <f t="shared" si="3"/>
        <v>139.95530519813599</v>
      </c>
      <c r="G26" s="37">
        <f t="shared" si="3"/>
        <v>122.78933097343901</v>
      </c>
    </row>
    <row r="27" spans="1:9" x14ac:dyDescent="0.25">
      <c r="A27" s="22" t="s">
        <v>16</v>
      </c>
      <c r="B27" s="23" t="s">
        <v>17</v>
      </c>
      <c r="C27" s="24" t="s">
        <v>10</v>
      </c>
      <c r="D27" s="39">
        <f>D20-D23</f>
        <v>155.01500604849397</v>
      </c>
      <c r="E27" s="39">
        <f t="shared" ref="E27:G28" si="4">E20-E23</f>
        <v>135.98080280387998</v>
      </c>
      <c r="F27" s="39">
        <f t="shared" si="4"/>
        <v>139.95530519813599</v>
      </c>
      <c r="G27" s="39">
        <f t="shared" si="4"/>
        <v>122.78933097343901</v>
      </c>
    </row>
    <row r="28" spans="1:9" x14ac:dyDescent="0.25">
      <c r="A28" s="22" t="s">
        <v>18</v>
      </c>
      <c r="B28" s="23" t="s">
        <v>19</v>
      </c>
      <c r="C28" s="24" t="s">
        <v>10</v>
      </c>
      <c r="D28" s="39">
        <f>D21-D24</f>
        <v>0</v>
      </c>
      <c r="E28" s="39">
        <f t="shared" si="4"/>
        <v>0</v>
      </c>
      <c r="F28" s="39">
        <f t="shared" si="4"/>
        <v>0</v>
      </c>
      <c r="G28" s="39">
        <f t="shared" si="4"/>
        <v>0</v>
      </c>
      <c r="H28" s="31"/>
    </row>
    <row r="29" spans="1:9" x14ac:dyDescent="0.25">
      <c r="A29" s="24">
        <v>10</v>
      </c>
      <c r="B29" s="23" t="s">
        <v>47</v>
      </c>
      <c r="C29" s="24" t="s">
        <v>10</v>
      </c>
      <c r="D29" s="35">
        <v>155.015006048494</v>
      </c>
      <c r="E29" s="35">
        <v>135.98080280388001</v>
      </c>
      <c r="F29" s="35">
        <v>139.95530519813599</v>
      </c>
      <c r="G29" s="35">
        <v>122.78933097343901</v>
      </c>
      <c r="I29" s="31"/>
    </row>
    <row r="30" spans="1:9" x14ac:dyDescent="0.25">
      <c r="A30" s="24">
        <v>11</v>
      </c>
      <c r="B30" s="23" t="s">
        <v>48</v>
      </c>
      <c r="C30" s="24" t="s">
        <v>10</v>
      </c>
      <c r="D30" s="35">
        <v>0</v>
      </c>
      <c r="E30" s="35">
        <v>0</v>
      </c>
      <c r="F30" s="35">
        <v>0</v>
      </c>
      <c r="G30" s="35">
        <v>0</v>
      </c>
      <c r="I30" s="31"/>
    </row>
    <row r="31" spans="1:9" x14ac:dyDescent="0.25">
      <c r="A31" s="24">
        <v>12</v>
      </c>
      <c r="B31" s="23" t="s">
        <v>49</v>
      </c>
      <c r="C31" s="24" t="s">
        <v>10</v>
      </c>
      <c r="D31" s="37">
        <f>SUM(D32:D33)</f>
        <v>0.22571999999999953</v>
      </c>
      <c r="E31" s="37">
        <f t="shared" ref="E31:G31" si="5">SUM(E32:E33)</f>
        <v>0.28144000000000002</v>
      </c>
      <c r="F31" s="37">
        <f t="shared" si="5"/>
        <v>0.9456445166314309</v>
      </c>
      <c r="G31" s="37">
        <f t="shared" si="5"/>
        <v>0.9456445166314309</v>
      </c>
    </row>
    <row r="32" spans="1:9" ht="31.5" x14ac:dyDescent="0.25">
      <c r="A32" s="22" t="s">
        <v>70</v>
      </c>
      <c r="B32" s="23" t="s">
        <v>72</v>
      </c>
      <c r="C32" s="24" t="s">
        <v>10</v>
      </c>
      <c r="D32" s="35">
        <v>0.22571999999999953</v>
      </c>
      <c r="E32" s="35">
        <v>0.28144000000000002</v>
      </c>
      <c r="F32" s="35">
        <v>0.9456445166314309</v>
      </c>
      <c r="G32" s="35">
        <v>0.9456445166314309</v>
      </c>
    </row>
    <row r="33" spans="1:7" ht="31.5" x14ac:dyDescent="0.25">
      <c r="A33" s="22" t="s">
        <v>71</v>
      </c>
      <c r="B33" s="23" t="s">
        <v>73</v>
      </c>
      <c r="C33" s="24" t="s">
        <v>10</v>
      </c>
      <c r="D33" s="35">
        <v>0</v>
      </c>
      <c r="E33" s="35">
        <v>0</v>
      </c>
      <c r="F33" s="35">
        <v>0</v>
      </c>
      <c r="G33" s="35">
        <v>0</v>
      </c>
    </row>
    <row r="34" spans="1:7" x14ac:dyDescent="0.25">
      <c r="A34" s="24">
        <v>13</v>
      </c>
      <c r="B34" s="23" t="s">
        <v>49</v>
      </c>
      <c r="C34" s="24" t="s">
        <v>15</v>
      </c>
      <c r="D34" s="38">
        <f>D31/(D29+D30)</f>
        <v>1.4561170931373353E-3</v>
      </c>
      <c r="E34" s="38">
        <f>E31/(E29+E30)</f>
        <v>2.069703915529241E-3</v>
      </c>
      <c r="F34" s="38">
        <f>F31/(F29+F30)</f>
        <v>6.7567607765398633E-3</v>
      </c>
      <c r="G34" s="38">
        <f>G31/(G29+G30)</f>
        <v>7.7013573503058388E-3</v>
      </c>
    </row>
    <row r="35" spans="1:7" x14ac:dyDescent="0.25">
      <c r="A35" s="24">
        <v>14</v>
      </c>
      <c r="B35" s="23" t="s">
        <v>50</v>
      </c>
      <c r="C35" s="24" t="s">
        <v>10</v>
      </c>
      <c r="D35" s="39">
        <f>D26+D30-D31</f>
        <v>154.78928604849398</v>
      </c>
      <c r="E35" s="39">
        <f t="shared" ref="E35:G35" si="6">E26+E30-E31</f>
        <v>135.69936280387998</v>
      </c>
      <c r="F35" s="39">
        <f t="shared" si="6"/>
        <v>139.00966068150456</v>
      </c>
      <c r="G35" s="39">
        <f t="shared" si="6"/>
        <v>121.84368645680757</v>
      </c>
    </row>
    <row r="36" spans="1:7" x14ac:dyDescent="0.25">
      <c r="A36" s="25" t="s">
        <v>20</v>
      </c>
      <c r="B36" s="26" t="s">
        <v>21</v>
      </c>
      <c r="C36" s="27" t="s">
        <v>10</v>
      </c>
      <c r="D36" s="36">
        <v>0</v>
      </c>
      <c r="E36" s="36">
        <v>0</v>
      </c>
      <c r="F36" s="36">
        <v>0</v>
      </c>
      <c r="G36" s="36">
        <v>0</v>
      </c>
    </row>
    <row r="37" spans="1:7" s="17" customFormat="1" x14ac:dyDescent="0.25">
      <c r="A37" s="11" t="s">
        <v>22</v>
      </c>
      <c r="B37" s="12"/>
      <c r="C37" s="13"/>
      <c r="D37" s="29"/>
      <c r="E37" s="29"/>
      <c r="F37" s="29"/>
      <c r="G37" s="30"/>
    </row>
    <row r="38" spans="1:7" x14ac:dyDescent="0.25">
      <c r="A38" s="20">
        <v>15</v>
      </c>
      <c r="B38" s="19" t="s">
        <v>51</v>
      </c>
      <c r="C38" s="20" t="s">
        <v>23</v>
      </c>
      <c r="D38" s="37">
        <f>SUM(D39:D40)</f>
        <v>23775.743107999999</v>
      </c>
      <c r="E38" s="37">
        <f t="shared" ref="E38:G38" si="7">SUM(E39:E40)</f>
        <v>20963.914000000001</v>
      </c>
      <c r="F38" s="37">
        <f t="shared" si="7"/>
        <v>21519.156999999999</v>
      </c>
      <c r="G38" s="37">
        <f t="shared" si="7"/>
        <v>18856.327000000001</v>
      </c>
    </row>
    <row r="39" spans="1:7" x14ac:dyDescent="0.25">
      <c r="A39" s="22" t="s">
        <v>24</v>
      </c>
      <c r="B39" s="23" t="s">
        <v>25</v>
      </c>
      <c r="C39" s="24" t="s">
        <v>23</v>
      </c>
      <c r="D39" s="35">
        <v>23775.743107999999</v>
      </c>
      <c r="E39" s="35">
        <v>20963.914000000001</v>
      </c>
      <c r="F39" s="35">
        <v>21519.156999999999</v>
      </c>
      <c r="G39" s="35">
        <v>18856.327000000001</v>
      </c>
    </row>
    <row r="40" spans="1:7" x14ac:dyDescent="0.25">
      <c r="A40" s="22" t="s">
        <v>26</v>
      </c>
      <c r="B40" s="23" t="s">
        <v>27</v>
      </c>
      <c r="C40" s="24" t="s">
        <v>23</v>
      </c>
      <c r="D40" s="35">
        <v>0</v>
      </c>
      <c r="E40" s="35">
        <v>0</v>
      </c>
      <c r="F40" s="35">
        <v>0</v>
      </c>
      <c r="G40" s="35">
        <v>0</v>
      </c>
    </row>
    <row r="41" spans="1:7" x14ac:dyDescent="0.25">
      <c r="A41" s="24">
        <v>16</v>
      </c>
      <c r="B41" s="23" t="s">
        <v>52</v>
      </c>
      <c r="C41" s="24" t="s">
        <v>28</v>
      </c>
      <c r="D41" s="35">
        <v>3319.8310000000001</v>
      </c>
      <c r="E41" s="35">
        <v>3166.3770000000004</v>
      </c>
      <c r="F41" s="35">
        <v>3355.8839125278087</v>
      </c>
      <c r="G41" s="35">
        <v>3275.7080000000001</v>
      </c>
    </row>
    <row r="42" spans="1:7" x14ac:dyDescent="0.25">
      <c r="A42" s="27">
        <v>17</v>
      </c>
      <c r="B42" s="26" t="s">
        <v>53</v>
      </c>
      <c r="C42" s="27" t="s">
        <v>29</v>
      </c>
      <c r="D42" s="36">
        <v>109.55486000000001</v>
      </c>
      <c r="E42" s="36">
        <v>98.401554000000004</v>
      </c>
      <c r="F42" s="36">
        <v>69.485000446433347</v>
      </c>
      <c r="G42" s="36">
        <v>90.138626000000002</v>
      </c>
    </row>
    <row r="43" spans="1:7" s="17" customFormat="1" x14ac:dyDescent="0.25">
      <c r="A43" s="11" t="s">
        <v>30</v>
      </c>
      <c r="B43" s="12"/>
      <c r="C43" s="13"/>
      <c r="D43" s="29"/>
      <c r="E43" s="29"/>
      <c r="F43" s="29"/>
      <c r="G43" s="30"/>
    </row>
    <row r="44" spans="1:7" x14ac:dyDescent="0.25">
      <c r="A44" s="20">
        <v>18</v>
      </c>
      <c r="B44" s="19" t="s">
        <v>31</v>
      </c>
      <c r="C44" s="20" t="s">
        <v>32</v>
      </c>
      <c r="D44" s="37">
        <f>D39/D20</f>
        <v>150.8289210811669</v>
      </c>
      <c r="E44" s="37">
        <f>E39/E20</f>
        <v>151.63959438457169</v>
      </c>
      <c r="F44" s="37">
        <f>F39/F20</f>
        <v>151.37185525926967</v>
      </c>
      <c r="G44" s="37">
        <f>G39/G20</f>
        <v>151.18846270246351</v>
      </c>
    </row>
    <row r="45" spans="1:7" x14ac:dyDescent="0.25">
      <c r="A45" s="24">
        <v>19</v>
      </c>
      <c r="B45" s="23" t="s">
        <v>33</v>
      </c>
      <c r="C45" s="24" t="s">
        <v>32</v>
      </c>
      <c r="D45" s="39">
        <f>D39/D27</f>
        <v>153.37704209463524</v>
      </c>
      <c r="E45" s="39">
        <f>E39/E27</f>
        <v>154.16818821282786</v>
      </c>
      <c r="F45" s="39">
        <f>F39/F27</f>
        <v>153.75735110244756</v>
      </c>
      <c r="G45" s="39">
        <f>G39/G27</f>
        <v>153.56649352604487</v>
      </c>
    </row>
    <row r="46" spans="1:7" x14ac:dyDescent="0.25">
      <c r="A46" s="24">
        <v>20</v>
      </c>
      <c r="B46" s="23" t="s">
        <v>34</v>
      </c>
      <c r="C46" s="24" t="s">
        <v>35</v>
      </c>
      <c r="D46" s="39">
        <f>D41/D20</f>
        <v>21.060394437611848</v>
      </c>
      <c r="E46" s="39">
        <f>E41/E20</f>
        <v>22.903553408425402</v>
      </c>
      <c r="F46" s="39">
        <f>F41/F20</f>
        <v>23.606239495072742</v>
      </c>
      <c r="G46" s="39">
        <f>G41/G20</f>
        <v>26.264354493967005</v>
      </c>
    </row>
    <row r="47" spans="1:7" x14ac:dyDescent="0.25">
      <c r="A47" s="24">
        <v>21</v>
      </c>
      <c r="B47" s="23" t="s">
        <v>36</v>
      </c>
      <c r="C47" s="24" t="s">
        <v>37</v>
      </c>
      <c r="D47" s="39">
        <f>D42/D20</f>
        <v>0.69499578868844381</v>
      </c>
      <c r="E47" s="39">
        <f>E42/E20</f>
        <v>0.71177413413218205</v>
      </c>
      <c r="F47" s="39">
        <f>F42/F20</f>
        <v>0.48877720582956835</v>
      </c>
      <c r="G47" s="39">
        <f>G42/G20</f>
        <v>0.72272401168330969</v>
      </c>
    </row>
    <row r="48" spans="1:7" x14ac:dyDescent="0.25">
      <c r="A48" s="24">
        <v>22</v>
      </c>
      <c r="B48" s="23" t="s">
        <v>38</v>
      </c>
      <c r="C48" s="24" t="s">
        <v>29</v>
      </c>
      <c r="D48" s="35">
        <v>15.024000000000001</v>
      </c>
      <c r="E48" s="35">
        <v>13.945</v>
      </c>
      <c r="F48" s="35">
        <v>8.6263735652207405</v>
      </c>
      <c r="G48" s="35">
        <v>12.546000000000001</v>
      </c>
    </row>
    <row r="50" spans="1:2" s="21" customFormat="1" x14ac:dyDescent="0.25">
      <c r="A50" s="41"/>
      <c r="B50" s="21" t="s">
        <v>75</v>
      </c>
    </row>
    <row r="51" spans="1:2" s="21" customFormat="1" x14ac:dyDescent="0.25">
      <c r="A51" s="40"/>
      <c r="B51" s="21" t="s">
        <v>74</v>
      </c>
    </row>
  </sheetData>
  <sheetProtection password="CC47" sheet="1" objects="1" scenarios="1" formatColumns="0" formatRows="0"/>
  <mergeCells count="4">
    <mergeCell ref="A3:A4"/>
    <mergeCell ref="B3:B4"/>
    <mergeCell ref="C3:C4"/>
    <mergeCell ref="F3:G3"/>
  </mergeCells>
  <conditionalFormatting sqref="D29:G29">
    <cfRule type="expression" dxfId="0" priority="1">
      <formula>D26&lt;&gt;D29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 Приложение 7</vt:lpstr>
    </vt:vector>
  </TitlesOfParts>
  <Company>АО "Газпром теплоэнерго"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Ренкас Дмитрий Юрьевич</dc:creator>
  <cp:lastModifiedBy>Прошаков Алексей</cp:lastModifiedBy>
  <cp:lastPrinted>2020-01-14T10:10:58Z</cp:lastPrinted>
  <dcterms:created xsi:type="dcterms:W3CDTF">2019-07-15T11:56:05Z</dcterms:created>
  <dcterms:modified xsi:type="dcterms:W3CDTF">2020-04-27T10:39:40Z</dcterms:modified>
</cp:coreProperties>
</file>